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315" windowHeight="11640"/>
  </bookViews>
  <sheets>
    <sheet name="請求書" sheetId="1" r:id="rId1"/>
    <sheet name="価格表" sheetId="2" r:id="rId2"/>
    <sheet name="Sheet4" sheetId="5" r:id="rId3"/>
  </sheets>
  <calcPr calcId="144525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E3" i="1" l="1"/>
  <c r="E4" i="1"/>
  <c r="E5" i="1"/>
  <c r="E6" i="1"/>
  <c r="E7" i="1"/>
  <c r="E8" i="1"/>
  <c r="E9" i="1"/>
  <c r="E10" i="1"/>
  <c r="E11" i="1"/>
  <c r="E13" i="1" l="1"/>
  <c r="E14" i="1" s="1"/>
  <c r="E16" i="1" l="1"/>
</calcChain>
</file>

<file path=xl/sharedStrings.xml><?xml version="1.0" encoding="utf-8"?>
<sst xmlns="http://schemas.openxmlformats.org/spreadsheetml/2006/main" count="40" uniqueCount="38">
  <si>
    <t>商品番号</t>
  </si>
  <si>
    <t>数量</t>
  </si>
  <si>
    <t>単価</t>
  </si>
  <si>
    <t>ノート B5</t>
  </si>
  <si>
    <t>ノート A5</t>
  </si>
  <si>
    <t>ボールペン 黒</t>
  </si>
  <si>
    <t>ボールペン 赤</t>
  </si>
  <si>
    <t>修正テープ 幅17mm</t>
  </si>
  <si>
    <t>修正テープ 幅25mm</t>
  </si>
  <si>
    <t>テープのり</t>
  </si>
  <si>
    <t>ボールペン 青</t>
  </si>
  <si>
    <t>ボールペン 緑</t>
  </si>
  <si>
    <t>NT0032B5</t>
  </si>
  <si>
    <t>NT0032B5</t>
    <phoneticPr fontId="1"/>
  </si>
  <si>
    <t>NT0033A4</t>
  </si>
  <si>
    <t>NT0033A4</t>
    <phoneticPr fontId="1"/>
  </si>
  <si>
    <t>BP0001BK</t>
  </si>
  <si>
    <t>BP0001BK</t>
    <phoneticPr fontId="1"/>
  </si>
  <si>
    <t>BP0002RD</t>
    <phoneticPr fontId="1"/>
  </si>
  <si>
    <t>MT000217</t>
  </si>
  <si>
    <t>MT000217</t>
    <phoneticPr fontId="1"/>
  </si>
  <si>
    <t>MT000425</t>
  </si>
  <si>
    <t>MT000425</t>
    <phoneticPr fontId="1"/>
  </si>
  <si>
    <t>MN000300</t>
  </si>
  <si>
    <t>MN000300</t>
    <phoneticPr fontId="1"/>
  </si>
  <si>
    <t>BP0003BL</t>
  </si>
  <si>
    <t>BP0003BL</t>
    <phoneticPr fontId="1"/>
  </si>
  <si>
    <t>BP0004GR</t>
  </si>
  <si>
    <t>BP0004GR</t>
    <phoneticPr fontId="1"/>
  </si>
  <si>
    <t>小計</t>
    <rPh sb="0" eb="1">
      <t>ショウ</t>
    </rPh>
    <phoneticPr fontId="1"/>
  </si>
  <si>
    <t>商品内容</t>
    <rPh sb="2" eb="4">
      <t>ナイヨウ</t>
    </rPh>
    <phoneticPr fontId="1"/>
  </si>
  <si>
    <t>請求書</t>
    <rPh sb="0" eb="3">
      <t>セイキュウショ</t>
    </rPh>
    <phoneticPr fontId="1"/>
  </si>
  <si>
    <t>価格</t>
    <rPh sb="0" eb="2">
      <t>カカク</t>
    </rPh>
    <phoneticPr fontId="1"/>
  </si>
  <si>
    <t>価格表</t>
    <rPh sb="0" eb="2">
      <t>カカク</t>
    </rPh>
    <rPh sb="2" eb="3">
      <t>ヒョウ</t>
    </rPh>
    <phoneticPr fontId="1"/>
  </si>
  <si>
    <t xml:space="preserve"> 合計金額</t>
    <rPh sb="1" eb="3">
      <t>ゴウケイ</t>
    </rPh>
    <rPh sb="3" eb="5">
      <t>キンガク</t>
    </rPh>
    <phoneticPr fontId="1"/>
  </si>
  <si>
    <t xml:space="preserve"> 消費税</t>
    <rPh sb="1" eb="4">
      <t>ショウヒゼイ</t>
    </rPh>
    <phoneticPr fontId="1"/>
  </si>
  <si>
    <t>商品カテゴリー</t>
    <phoneticPr fontId="1"/>
  </si>
  <si>
    <t>請求金額</t>
    <rPh sb="0" eb="2">
      <t>セイキュウ</t>
    </rPh>
    <rPh sb="2" eb="4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</si>
</sst>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8">
    <border>
      <left/>
      <right/>
      <top/>
      <bottom/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/>
      <bottom style="thin">
        <color theme="3" tint="0.39994506668294322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3" tint="0.39994506668294322"/>
      </top>
      <bottom style="thin">
        <color theme="3" tint="0.39997558519241921"/>
      </bottom>
      <diagonal/>
    </border>
    <border>
      <left/>
      <right/>
      <top style="thin">
        <color theme="3" tint="0.39997558519241921"/>
      </top>
      <bottom style="thin">
        <color theme="3" tint="0.39994506668294322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0" fillId="0" borderId="3" xfId="0" applyBorder="1" applyAlignment="1">
      <alignment vertical="center"/>
    </xf>
    <xf numFmtId="38" fontId="0" fillId="0" borderId="4" xfId="1" applyFont="1" applyBorder="1">
      <alignment vertical="center"/>
    </xf>
    <xf numFmtId="0" fontId="0" fillId="2" borderId="4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6" fontId="5" fillId="0" borderId="1" xfId="0" applyNumberFormat="1" applyFont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6" fillId="3" borderId="9" xfId="0" applyFont="1" applyFill="1" applyBorder="1">
      <alignment vertical="center"/>
    </xf>
    <xf numFmtId="0" fontId="6" fillId="3" borderId="10" xfId="0" applyFont="1" applyFill="1" applyBorder="1">
      <alignment vertical="center"/>
    </xf>
    <xf numFmtId="0" fontId="6" fillId="3" borderId="11" xfId="0" applyFont="1" applyFill="1" applyBorder="1">
      <alignment vertical="center"/>
    </xf>
    <xf numFmtId="0" fontId="0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0" fontId="0" fillId="5" borderId="12" xfId="0" applyFont="1" applyFill="1" applyBorder="1">
      <alignment vertical="center"/>
    </xf>
    <xf numFmtId="0" fontId="0" fillId="5" borderId="13" xfId="0" applyFont="1" applyFill="1" applyBorder="1">
      <alignment vertical="center"/>
    </xf>
    <xf numFmtId="38" fontId="0" fillId="5" borderId="14" xfId="1" applyNumberFormat="1" applyFont="1" applyFill="1" applyBorder="1">
      <alignment vertical="center"/>
    </xf>
    <xf numFmtId="0" fontId="6" fillId="4" borderId="15" xfId="0" applyFont="1" applyFill="1" applyBorder="1">
      <alignment vertical="center"/>
    </xf>
    <xf numFmtId="0" fontId="6" fillId="4" borderId="16" xfId="0" applyFont="1" applyFill="1" applyBorder="1">
      <alignment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0" fillId="5" borderId="15" xfId="0" applyFont="1" applyFill="1" applyBorder="1">
      <alignment vertical="center"/>
    </xf>
    <xf numFmtId="0" fontId="0" fillId="5" borderId="16" xfId="0" applyFont="1" applyFill="1" applyBorder="1">
      <alignment vertical="center"/>
    </xf>
    <xf numFmtId="38" fontId="0" fillId="5" borderId="17" xfId="1" applyNumberFormat="1" applyFont="1" applyFill="1" applyBorder="1">
      <alignment vertical="center"/>
    </xf>
    <xf numFmtId="0" fontId="0" fillId="0" borderId="15" xfId="0" applyFont="1" applyBorder="1">
      <alignment vertical="center"/>
    </xf>
    <xf numFmtId="0" fontId="0" fillId="0" borderId="16" xfId="0" applyFont="1" applyBorder="1">
      <alignment vertical="center"/>
    </xf>
    <xf numFmtId="38" fontId="0" fillId="0" borderId="17" xfId="1" applyNumberFormat="1" applyFont="1" applyBorder="1">
      <alignment vertical="center"/>
    </xf>
    <xf numFmtId="0" fontId="0" fillId="0" borderId="16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Normal="100" workbookViewId="0">
      <selection activeCell="D3" sqref="D3"/>
    </sheetView>
  </sheetViews>
  <sheetFormatPr defaultRowHeight="13.5" x14ac:dyDescent="0.15"/>
  <cols>
    <col min="1" max="1" width="11.75" bestFit="1" customWidth="1"/>
    <col min="2" max="2" width="18.125" bestFit="1" customWidth="1"/>
    <col min="3" max="3" width="9.75" bestFit="1" customWidth="1"/>
    <col min="4" max="4" width="11" customWidth="1"/>
    <col min="5" max="5" width="9.75" bestFit="1" customWidth="1"/>
  </cols>
  <sheetData>
    <row r="1" spans="1:5" s="1" customFormat="1" ht="27.75" customHeight="1" x14ac:dyDescent="0.15">
      <c r="A1" s="36" t="s">
        <v>31</v>
      </c>
      <c r="B1" s="37"/>
      <c r="C1" s="37"/>
      <c r="D1" s="37"/>
      <c r="E1" s="37"/>
    </row>
    <row r="2" spans="1:5" x14ac:dyDescent="0.15">
      <c r="A2" s="25" t="s">
        <v>0</v>
      </c>
      <c r="B2" s="26" t="s">
        <v>30</v>
      </c>
      <c r="C2" s="27" t="s">
        <v>1</v>
      </c>
      <c r="D2" s="27" t="s">
        <v>2</v>
      </c>
      <c r="E2" s="28" t="s">
        <v>29</v>
      </c>
    </row>
    <row r="3" spans="1:5" x14ac:dyDescent="0.15">
      <c r="A3" s="29" t="s">
        <v>12</v>
      </c>
      <c r="B3" s="30" t="str">
        <f>VLOOKUP(請求書!$A3,価格表!A:C,2,FALSE)</f>
        <v>ノート B5</v>
      </c>
      <c r="C3" s="30">
        <v>200</v>
      </c>
      <c r="D3" s="30"/>
      <c r="E3" s="31">
        <f>請求書!$C3*請求書!$D3</f>
        <v>0</v>
      </c>
    </row>
    <row r="4" spans="1:5" x14ac:dyDescent="0.15">
      <c r="A4" s="32" t="s">
        <v>14</v>
      </c>
      <c r="B4" s="33" t="str">
        <f>VLOOKUP(請求書!$A4,価格表!A:C,2,FALSE)</f>
        <v>ノート A5</v>
      </c>
      <c r="C4" s="33">
        <v>10</v>
      </c>
      <c r="D4" s="35"/>
      <c r="E4" s="34">
        <f>請求書!$C4*請求書!$D4</f>
        <v>0</v>
      </c>
    </row>
    <row r="5" spans="1:5" x14ac:dyDescent="0.15">
      <c r="A5" s="29" t="s">
        <v>16</v>
      </c>
      <c r="B5" s="30" t="str">
        <f>VLOOKUP(請求書!$A5,価格表!A:C,2,FALSE)</f>
        <v>ボールペン 黒</v>
      </c>
      <c r="C5" s="30">
        <v>50</v>
      </c>
      <c r="D5" s="30"/>
      <c r="E5" s="31">
        <f>請求書!$C5*請求書!$D5</f>
        <v>0</v>
      </c>
    </row>
    <row r="6" spans="1:5" x14ac:dyDescent="0.15">
      <c r="A6" s="32" t="s">
        <v>25</v>
      </c>
      <c r="B6" s="33" t="str">
        <f>VLOOKUP(請求書!$A6,価格表!A:C,2,FALSE)</f>
        <v>ボールペン 青</v>
      </c>
      <c r="C6" s="33">
        <v>40</v>
      </c>
      <c r="D6" s="35"/>
      <c r="E6" s="34">
        <f>請求書!$C6*請求書!$D6</f>
        <v>0</v>
      </c>
    </row>
    <row r="7" spans="1:5" x14ac:dyDescent="0.15">
      <c r="A7" s="29" t="s">
        <v>19</v>
      </c>
      <c r="B7" s="30" t="str">
        <f>VLOOKUP(請求書!$A7,価格表!A:C,2,FALSE)</f>
        <v>修正テープ 幅17mm</v>
      </c>
      <c r="C7" s="30">
        <v>5</v>
      </c>
      <c r="D7" s="30"/>
      <c r="E7" s="31">
        <f>請求書!$C7*請求書!$D7</f>
        <v>0</v>
      </c>
    </row>
    <row r="8" spans="1:5" x14ac:dyDescent="0.15">
      <c r="A8" s="32" t="s">
        <v>21</v>
      </c>
      <c r="B8" s="33" t="str">
        <f>VLOOKUP(請求書!$A8,価格表!A:C,2,FALSE)</f>
        <v>修正テープ 幅25mm</v>
      </c>
      <c r="C8" s="33">
        <v>4</v>
      </c>
      <c r="D8" s="35"/>
      <c r="E8" s="34">
        <f>請求書!$C8*請求書!$D8</f>
        <v>0</v>
      </c>
    </row>
    <row r="9" spans="1:5" x14ac:dyDescent="0.15">
      <c r="A9" s="29" t="s">
        <v>23</v>
      </c>
      <c r="B9" s="30" t="str">
        <f>VLOOKUP(請求書!$A9,価格表!A:C,2,FALSE)</f>
        <v>テープのり</v>
      </c>
      <c r="C9" s="30">
        <v>3</v>
      </c>
      <c r="D9" s="30"/>
      <c r="E9" s="31">
        <f>請求書!$C9*請求書!$D9</f>
        <v>0</v>
      </c>
    </row>
    <row r="10" spans="1:5" x14ac:dyDescent="0.15">
      <c r="A10" s="32" t="s">
        <v>25</v>
      </c>
      <c r="B10" s="33" t="str">
        <f>VLOOKUP(請求書!$A10,価格表!A:C,2,FALSE)</f>
        <v>ボールペン 青</v>
      </c>
      <c r="C10" s="33">
        <v>20</v>
      </c>
      <c r="D10" s="35"/>
      <c r="E10" s="34">
        <f>請求書!$C10*請求書!$D10</f>
        <v>0</v>
      </c>
    </row>
    <row r="11" spans="1:5" x14ac:dyDescent="0.15">
      <c r="A11" s="22" t="s">
        <v>27</v>
      </c>
      <c r="B11" s="23" t="str">
        <f>VLOOKUP(請求書!$A11,価格表!A:C,2,FALSE)</f>
        <v>ボールペン 緑</v>
      </c>
      <c r="C11" s="23">
        <v>10</v>
      </c>
      <c r="D11" s="30"/>
      <c r="E11" s="24">
        <f>請求書!$C11*請求書!$D11</f>
        <v>0</v>
      </c>
    </row>
    <row r="13" spans="1:5" ht="15" customHeight="1" x14ac:dyDescent="0.15">
      <c r="D13" s="9" t="s">
        <v>34</v>
      </c>
      <c r="E13" s="8">
        <f>SUM(請求書!$E$3:$E$11)</f>
        <v>0</v>
      </c>
    </row>
    <row r="14" spans="1:5" ht="15" customHeight="1" x14ac:dyDescent="0.15">
      <c r="D14" s="10" t="s">
        <v>35</v>
      </c>
      <c r="E14" s="5">
        <f>ROUNDDOWN(E13*0.05,0)</f>
        <v>0</v>
      </c>
    </row>
    <row r="15" spans="1:5" s="1" customFormat="1" x14ac:dyDescent="0.15">
      <c r="C15" s="6"/>
      <c r="D15" s="3"/>
      <c r="E15" s="4"/>
    </row>
    <row r="16" spans="1:5" ht="23.25" customHeight="1" x14ac:dyDescent="0.15">
      <c r="D16" s="11" t="s">
        <v>37</v>
      </c>
      <c r="E16" s="12">
        <f>E13+E14</f>
        <v>0</v>
      </c>
    </row>
    <row r="21" spans="4:4" x14ac:dyDescent="0.15">
      <c r="D21" s="2"/>
    </row>
  </sheetData>
  <mergeCells count="1">
    <mergeCell ref="A1:E1"/>
  </mergeCells>
  <phoneticPr fontId="1"/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価格表!$A$3:$A$11</xm:f>
          </x14:formula1>
          <xm:sqref>A3:A11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zoomScaleNormal="100" workbookViewId="0">
      <selection activeCell="C13" sqref="C13"/>
    </sheetView>
  </sheetViews>
  <sheetFormatPr defaultRowHeight="13.5" x14ac:dyDescent="0.15"/>
  <cols>
    <col min="1" max="1" width="11.25" bestFit="1" customWidth="1"/>
    <col min="2" max="2" width="18.125" bestFit="1" customWidth="1"/>
    <col min="3" max="3" width="9.25" customWidth="1"/>
  </cols>
  <sheetData>
    <row r="1" spans="1:3" s="1" customFormat="1" ht="18.75" customHeight="1" x14ac:dyDescent="0.15">
      <c r="A1" s="7" t="s">
        <v>33</v>
      </c>
      <c r="B1" s="7"/>
      <c r="C1" s="7"/>
    </row>
    <row r="2" spans="1:3" x14ac:dyDescent="0.15">
      <c r="A2" s="16" t="s">
        <v>0</v>
      </c>
      <c r="B2" s="17" t="s">
        <v>36</v>
      </c>
      <c r="C2" s="18" t="s">
        <v>32</v>
      </c>
    </row>
    <row r="3" spans="1:3" x14ac:dyDescent="0.15">
      <c r="A3" s="19" t="s">
        <v>17</v>
      </c>
      <c r="B3" s="20" t="s">
        <v>5</v>
      </c>
      <c r="C3" s="21">
        <v>50</v>
      </c>
    </row>
    <row r="4" spans="1:3" x14ac:dyDescent="0.15">
      <c r="A4" s="19" t="s">
        <v>18</v>
      </c>
      <c r="B4" s="20" t="s">
        <v>6</v>
      </c>
      <c r="C4" s="21">
        <v>50</v>
      </c>
    </row>
    <row r="5" spans="1:3" x14ac:dyDescent="0.15">
      <c r="A5" s="19" t="s">
        <v>26</v>
      </c>
      <c r="B5" s="20" t="s">
        <v>10</v>
      </c>
      <c r="C5" s="21">
        <v>50</v>
      </c>
    </row>
    <row r="6" spans="1:3" x14ac:dyDescent="0.15">
      <c r="A6" s="19" t="s">
        <v>28</v>
      </c>
      <c r="B6" s="20" t="s">
        <v>11</v>
      </c>
      <c r="C6" s="21">
        <v>50</v>
      </c>
    </row>
    <row r="7" spans="1:3" x14ac:dyDescent="0.15">
      <c r="A7" s="19" t="s">
        <v>24</v>
      </c>
      <c r="B7" s="20" t="s">
        <v>9</v>
      </c>
      <c r="C7" s="21">
        <v>324</v>
      </c>
    </row>
    <row r="8" spans="1:3" x14ac:dyDescent="0.15">
      <c r="A8" s="19" t="s">
        <v>20</v>
      </c>
      <c r="B8" s="20" t="s">
        <v>7</v>
      </c>
      <c r="C8" s="21">
        <v>128</v>
      </c>
    </row>
    <row r="9" spans="1:3" x14ac:dyDescent="0.15">
      <c r="A9" s="19" t="s">
        <v>22</v>
      </c>
      <c r="B9" s="20" t="s">
        <v>8</v>
      </c>
      <c r="C9" s="21">
        <v>250</v>
      </c>
    </row>
    <row r="10" spans="1:3" x14ac:dyDescent="0.15">
      <c r="A10" s="19" t="s">
        <v>13</v>
      </c>
      <c r="B10" s="20" t="s">
        <v>3</v>
      </c>
      <c r="C10" s="21">
        <v>120</v>
      </c>
    </row>
    <row r="11" spans="1:3" x14ac:dyDescent="0.15">
      <c r="A11" s="13" t="s">
        <v>15</v>
      </c>
      <c r="B11" s="14" t="s">
        <v>4</v>
      </c>
      <c r="C11" s="15">
        <v>110</v>
      </c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請求書</vt:lpstr>
      <vt:lpstr>価格表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cp:lastPrinted>2010-07-27T18:54:52Z</cp:lastPrinted>
  <dcterms:created xsi:type="dcterms:W3CDTF">2010-06-07T05:00:28Z</dcterms:created>
  <dcterms:modified xsi:type="dcterms:W3CDTF">2010-07-27T18:55:28Z</dcterms:modified>
</cp:coreProperties>
</file>